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Firma\Clienti\KONCEPT DESIGN\Proceduri\auto\"/>
    </mc:Choice>
  </mc:AlternateContent>
  <xr:revisionPtr revIDLastSave="0" documentId="13_ncr:1_{0F50EDC8-4975-4C94-9CF8-48D2CFBC4F0B}" xr6:coauthVersionLast="47" xr6:coauthVersionMax="47" xr10:uidLastSave="{00000000-0000-0000-0000-000000000000}"/>
  <bookViews>
    <workbookView xWindow="-108" yWindow="-108" windowWidth="23256" windowHeight="12456" firstSheet="1" activeTab="3" xr2:uid="{C66BB423-9856-45C9-851B-57B1855EAD75}"/>
  </bookViews>
  <sheets>
    <sheet name="Organizarea parcului auto" sheetId="1" r:id="rId1"/>
    <sheet name="Programarea reparatiilor " sheetId="2" r:id="rId2"/>
    <sheet name="Actele masinii" sheetId="3" r:id="rId3"/>
    <sheet name="Costurile de administrare auto" sheetId="4" r:id="rId4"/>
    <sheet name="Calendar auto" sheetId="5" r:id="rId5"/>
  </sheets>
  <definedNames>
    <definedName name="_xlnm._FilterDatabase" localSheetId="3" hidden="1">'Costurile de administrare auto'!$A$1:$M$9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5" l="1" a="1"/>
  <c r="B5" i="5" s="1"/>
  <c r="L8" i="5"/>
  <c r="L9" i="5"/>
  <c r="L10" i="5"/>
  <c r="L11" i="5"/>
  <c r="L6" i="5"/>
  <c r="L7" i="5"/>
  <c r="L5" i="5"/>
  <c r="P6" i="5"/>
  <c r="P7" i="5"/>
  <c r="P8" i="5"/>
  <c r="P9" i="5"/>
  <c r="P10" i="5"/>
  <c r="P11" i="5"/>
  <c r="P5" i="5"/>
  <c r="O6" i="5"/>
  <c r="O7" i="5"/>
  <c r="O8" i="5"/>
  <c r="O9" i="5"/>
  <c r="O10" i="5"/>
  <c r="O11" i="5"/>
  <c r="O5" i="5"/>
  <c r="N6" i="5"/>
  <c r="N7" i="5"/>
  <c r="N8" i="5"/>
  <c r="N9" i="5"/>
  <c r="N10" i="5"/>
  <c r="N11" i="5"/>
  <c r="N5" i="5"/>
  <c r="M6" i="5"/>
  <c r="M7" i="5"/>
  <c r="M8" i="5"/>
  <c r="M9" i="5"/>
  <c r="M10" i="5"/>
  <c r="M11" i="5"/>
  <c r="M5" i="5"/>
  <c r="K6" i="5"/>
  <c r="K7" i="5"/>
  <c r="K8" i="5"/>
  <c r="K9" i="5"/>
  <c r="K10" i="5"/>
  <c r="K11" i="5"/>
  <c r="K5" i="5"/>
  <c r="M3" i="4"/>
  <c r="M4" i="4"/>
  <c r="M5" i="4"/>
  <c r="M6" i="4"/>
  <c r="M7" i="4"/>
  <c r="M8" i="4"/>
  <c r="M9" i="4"/>
  <c r="L3" i="4"/>
  <c r="L4" i="4"/>
  <c r="L5" i="4"/>
  <c r="L6" i="4"/>
  <c r="L7" i="4"/>
  <c r="L8" i="4"/>
  <c r="L9" i="4"/>
  <c r="K3" i="4"/>
  <c r="K4" i="4"/>
  <c r="K5" i="4"/>
  <c r="K6" i="4"/>
  <c r="K7" i="4"/>
  <c r="K8" i="4"/>
  <c r="K9" i="4"/>
  <c r="J3" i="4"/>
  <c r="J4" i="4"/>
  <c r="J5" i="4"/>
  <c r="J6" i="4"/>
  <c r="J7" i="4"/>
  <c r="J8" i="4"/>
  <c r="J9" i="4"/>
  <c r="I3" i="4"/>
  <c r="I4" i="4"/>
  <c r="I5" i="4"/>
  <c r="I6" i="4"/>
  <c r="I7" i="4"/>
  <c r="I8" i="4"/>
  <c r="I9" i="4"/>
  <c r="H3" i="4"/>
  <c r="H4" i="4"/>
  <c r="H5" i="4"/>
  <c r="H6" i="4"/>
  <c r="H7" i="4"/>
  <c r="H8" i="4"/>
  <c r="H9" i="4"/>
  <c r="G3" i="4"/>
  <c r="G4" i="4"/>
  <c r="G5" i="4"/>
  <c r="G6" i="4"/>
  <c r="G7" i="4"/>
  <c r="G8" i="4"/>
  <c r="G9" i="4"/>
  <c r="M2" i="4"/>
  <c r="L2" i="4"/>
  <c r="K2" i="4"/>
  <c r="J2" i="4"/>
  <c r="I2" i="4"/>
  <c r="H2" i="4"/>
  <c r="G2" i="4"/>
  <c r="L4" i="1"/>
  <c r="L5" i="1"/>
  <c r="L6" i="1"/>
  <c r="L7" i="1"/>
  <c r="L8" i="1"/>
  <c r="L9" i="1"/>
  <c r="L10" i="1"/>
  <c r="T3" i="2"/>
  <c r="T4" i="2"/>
  <c r="T5" i="2"/>
  <c r="T6" i="2"/>
  <c r="T7" i="2"/>
  <c r="T8" i="2"/>
  <c r="T9" i="2"/>
  <c r="T2" i="2"/>
  <c r="X4" i="1"/>
  <c r="U4" i="1"/>
  <c r="R4" i="1"/>
  <c r="O4" i="1"/>
  <c r="L3" i="1"/>
  <c r="X5" i="1"/>
  <c r="X6" i="1"/>
  <c r="X7" i="1"/>
  <c r="X8" i="1"/>
  <c r="X9" i="1"/>
  <c r="X10" i="1"/>
  <c r="X3" i="1"/>
  <c r="U5" i="1"/>
  <c r="U6" i="1"/>
  <c r="U7" i="1"/>
  <c r="U8" i="1"/>
  <c r="U9" i="1"/>
  <c r="U10" i="1"/>
  <c r="U3" i="1"/>
  <c r="R5" i="1"/>
  <c r="R6" i="1"/>
  <c r="R7" i="1"/>
  <c r="R8" i="1"/>
  <c r="R9" i="1"/>
  <c r="R10" i="1"/>
  <c r="R3" i="1"/>
  <c r="O5" i="1"/>
  <c r="O6" i="1"/>
  <c r="O7" i="1"/>
  <c r="O8" i="1"/>
  <c r="O9" i="1"/>
  <c r="O10" i="1"/>
  <c r="O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tc={4CBEA050-7C92-46D6-8393-D5A9BC1F8037}</author>
    <author>tc={2E1CD31F-9B65-4B41-9BB1-B7502B5C55D3}</author>
    <author>Andrada</author>
    <author>tc={B63CBB9D-9428-428C-B35D-2003F7709641}</author>
    <author>tc={12562D80-7A8D-48EC-AD21-9FBEC6F52E24}</author>
    <author>tc={4DDBCD68-DF7B-4CDD-AD91-5018890E6BCB}</author>
    <author>tc={01165D21-5CAA-4E79-9411-1055368DB0FA}</author>
    <author>tc={155D2B3A-2C38-4653-80F9-DDA8AD96D110}</author>
  </authors>
  <commentList>
    <comment ref="M2" authorId="0" shapeId="0" xr:uid="{4CBEA050-7C92-46D6-8393-D5A9BC1F8037}">
      <text>
        <t>[Comentariu cu fir]
Versiunea Excel vă permite să citiți acest comentariu cu fir; cu toate acestea, orice editare la acesta va fi eliminată dacă fișierul este deschis într-o versiune mai nouă de Excel. Aflați mai multe: https://go.microsoft.com/fwlink/?linkid=870924
Comentariu:
    Se introduce data manual</t>
      </text>
    </comment>
    <comment ref="N2" authorId="1" shapeId="0" xr:uid="{2E1CD31F-9B65-4B41-9BB1-B7502B5C55D3}">
      <text>
        <t>[Comentariu cu fir]
Versiunea Excel vă permite să citiți acest comentariu cu fir; cu toate acestea, orice editare la acesta va fi eliminată dacă fișierul este deschis într-o versiune mai nouă de Excel. Aflați mai multe: https://go.microsoft.com/fwlink/?linkid=870924
Comentariu:
    Se introduce data manual</t>
      </text>
    </comment>
    <comment ref="O2" authorId="2" shapeId="0" xr:uid="{12D23329-9A1B-4447-B2B8-7932DCA99752}">
      <text>
        <r>
          <rPr>
            <b/>
            <sz val="9"/>
            <color indexed="81"/>
            <rFont val="Segoe UI"/>
            <family val="2"/>
          </rPr>
          <t>Andrada:</t>
        </r>
        <r>
          <rPr>
            <sz val="9"/>
            <color indexed="81"/>
            <rFont val="Segoe UI"/>
            <family val="2"/>
          </rPr>
          <t xml:space="preserve">
NU se modifica data, se calculeaza automat</t>
        </r>
      </text>
    </comment>
    <comment ref="P2" authorId="3" shapeId="0" xr:uid="{B63CBB9D-9428-428C-B35D-2003F7709641}">
      <text>
        <t>[Comentariu cu fir]
Versiunea Excel vă permite să citiți acest comentariu cu fir; cu toate acestea, orice editare la acesta va fi eliminată dacă fișierul este deschis într-o versiune mai nouă de Excel. Aflați mai multe: https://go.microsoft.com/fwlink/?linkid=870924
Comentariu:
    Se introduce data manual</t>
      </text>
    </comment>
    <comment ref="Q2" authorId="4" shapeId="0" xr:uid="{12562D80-7A8D-48EC-AD21-9FBEC6F52E24}">
      <text>
        <t>[Comentariu cu fir]
Versiunea Excel vă permite să citiți acest comentariu cu fir; cu toate acestea, orice editare la acesta va fi eliminată dacă fișierul este deschis într-o versiune mai nouă de Excel. Aflați mai multe: https://go.microsoft.com/fwlink/?linkid=870924
Comentariu:
    Se introduce data manual</t>
      </text>
    </comment>
    <comment ref="R2" authorId="2" shapeId="0" xr:uid="{C0D1682B-EE7D-4EA0-9260-96D1DC8F5F6C}">
      <text>
        <r>
          <rPr>
            <b/>
            <sz val="9"/>
            <color indexed="81"/>
            <rFont val="Segoe UI"/>
            <family val="2"/>
          </rPr>
          <t>Andrada:</t>
        </r>
        <r>
          <rPr>
            <sz val="9"/>
            <color indexed="81"/>
            <rFont val="Segoe UI"/>
            <family val="2"/>
          </rPr>
          <t xml:space="preserve">
NU se modifica data, se calculeaza automat</t>
        </r>
      </text>
    </comment>
    <comment ref="S2" authorId="5" shapeId="0" xr:uid="{4DDBCD68-DF7B-4CDD-AD91-5018890E6BCB}">
      <text>
        <t>[Comentariu cu fir]
Versiunea Excel vă permite să citiți acest comentariu cu fir; cu toate acestea, orice editare la acesta va fi eliminată dacă fișierul este deschis într-o versiune mai nouă de Excel. Aflați mai multe: https://go.microsoft.com/fwlink/?linkid=870924
Comentariu:
    Se introduce data manual</t>
      </text>
    </comment>
    <comment ref="T2" authorId="6" shapeId="0" xr:uid="{01165D21-5CAA-4E79-9411-1055368DB0FA}">
      <text>
        <t>[Comentariu cu fir]
Versiunea Excel vă permite să citiți acest comentariu cu fir; cu toate acestea, orice editare la acesta va fi eliminată dacă fișierul este deschis într-o versiune mai nouă de Excel. Aflați mai multe: https://go.microsoft.com/fwlink/?linkid=870924
Comentariu:
    Se introduce data manual</t>
      </text>
    </comment>
    <comment ref="U2" authorId="2" shapeId="0" xr:uid="{37C12B2A-D857-4C8C-88E0-A5763C308F93}">
      <text>
        <r>
          <rPr>
            <b/>
            <sz val="9"/>
            <color indexed="81"/>
            <rFont val="Segoe UI"/>
            <family val="2"/>
          </rPr>
          <t>Andrada:</t>
        </r>
        <r>
          <rPr>
            <sz val="9"/>
            <color indexed="81"/>
            <rFont val="Segoe UI"/>
            <family val="2"/>
          </rPr>
          <t xml:space="preserve">
NU se modifica data, se calculeaza automat</t>
        </r>
      </text>
    </comment>
    <comment ref="V2" authorId="7" shapeId="0" xr:uid="{155D2B3A-2C38-4653-80F9-DDA8AD96D110}">
      <text>
        <t>[Comentariu cu fir]
Versiunea Excel vă permite să citiți acest comentariu cu fir; cu toate acestea, orice editare la acesta va fi eliminată dacă fișierul este deschis într-o versiune mai nouă de Excel. Aflați mai multe: https://go.microsoft.com/fwlink/?linkid=870924
Comentariu:
    Se introduce data manual</t>
      </text>
    </comment>
    <comment ref="X2" authorId="2" shapeId="0" xr:uid="{63191B1D-AE8B-45A0-B86D-C24C37A9FDDE}">
      <text>
        <r>
          <rPr>
            <b/>
            <sz val="9"/>
            <color indexed="81"/>
            <rFont val="Segoe UI"/>
            <family val="2"/>
          </rPr>
          <t>Andrada:</t>
        </r>
        <r>
          <rPr>
            <sz val="9"/>
            <color indexed="81"/>
            <rFont val="Segoe UI"/>
            <family val="2"/>
          </rPr>
          <t xml:space="preserve">
NU se modifica data, se calculeaza automat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<sst xmlns="http://schemas.openxmlformats.org/spreadsheetml/2006/main" count="138" uniqueCount="78">
  <si>
    <t>Nr. crt.</t>
  </si>
  <si>
    <t>Marca și Modelul mașinii</t>
  </si>
  <si>
    <t>Anul de fabricație, culoare</t>
  </si>
  <si>
    <t>Numărul de identificare al vehiculului (VIN)</t>
  </si>
  <si>
    <t>Capacitate cilindrica, tip de combustibil</t>
  </si>
  <si>
    <t>Persoana care conduce masina</t>
  </si>
  <si>
    <t>Seria sistemului de urmărire montat pe autoturism</t>
  </si>
  <si>
    <t>Numărul cardului de combustibil</t>
  </si>
  <si>
    <t>Numărul de înmatriculare</t>
  </si>
  <si>
    <t>STATUS CASCO</t>
  </si>
  <si>
    <t>Data expirarii reviziei ITP (zz/ll/aaaa)</t>
  </si>
  <si>
    <t>Data expirării RCA-ului (zz/ll/aaaa)</t>
  </si>
  <si>
    <t>Data expirarii vinetei  (zz/ll/aaaa)</t>
  </si>
  <si>
    <t>Numărul de km din bordul mașinii la predarea autovechiculului</t>
  </si>
  <si>
    <t>Garantie DA/NU</t>
  </si>
  <si>
    <t>Descrierea tipului de interventie (geometrie,  verificare frane, revizie anuala, schimbat anvelope, etc)</t>
  </si>
  <si>
    <t>Numele, adresa și datele de contact ale service-ului unde a avut loc ultima intervenție</t>
  </si>
  <si>
    <t>Alte observații ale tehnicianului despre starea autovehicului și eventuale propuneri</t>
  </si>
  <si>
    <t>Numărul de km din bordul mașinii la intrarea in service</t>
  </si>
  <si>
    <t>Data următoarei intervenții (zz/ll/aaaa)</t>
  </si>
  <si>
    <t>STATUS ITP (zile ramase)</t>
  </si>
  <si>
    <t>STATUS RCA (zile ramase)</t>
  </si>
  <si>
    <t>STATUS VINETA (zile ramase)</t>
  </si>
  <si>
    <t>Data ultimei reinnoiri ITP (zz/ll/aaaa)</t>
  </si>
  <si>
    <t>Data reinnoirii RCA (zz/ll/aaaa)</t>
  </si>
  <si>
    <t>Data reinnoirii vinetei (zz/ll/aaaa)</t>
  </si>
  <si>
    <t>exemplu</t>
  </si>
  <si>
    <t>CT - 18 KND</t>
  </si>
  <si>
    <t>TOYOTA, YARIS</t>
  </si>
  <si>
    <t>Popescu Ion</t>
  </si>
  <si>
    <t>563HJ469214</t>
  </si>
  <si>
    <t>na</t>
  </si>
  <si>
    <t xml:space="preserve">Data reinnoirii CASCO (zz/ll/aaaa) </t>
  </si>
  <si>
    <t xml:space="preserve">Data expirarii politei CASCO (zz/ll/aaaa) </t>
  </si>
  <si>
    <t>Aripa dreapta zgariata, parasolar stanga murdar, tapiterie patata</t>
  </si>
  <si>
    <t>Legenda</t>
  </si>
  <si>
    <t>Data inceperii garantiei (zz/ll/aaaa)</t>
  </si>
  <si>
    <t xml:space="preserve">Data de expirare a garantiei </t>
  </si>
  <si>
    <t>STATUS GARANTIE (zile ramase)</t>
  </si>
  <si>
    <r>
      <t>1000 cm</t>
    </r>
    <r>
      <rPr>
        <sz val="10"/>
        <rFont val="Aptos Narrow"/>
        <family val="2"/>
        <scheme val="minor"/>
      </rPr>
      <t>3</t>
    </r>
    <r>
      <rPr>
        <sz val="11"/>
        <rFont val="Aptos Narrow"/>
        <family val="2"/>
        <scheme val="minor"/>
      </rPr>
      <t>, benzina</t>
    </r>
  </si>
  <si>
    <t>In coloanele "Data ultimei reinnoiri a politei CASCO" si " Data expirarii politei CASCO", daca masina nu are CASCO se trece 0 si nu se schimba formula, va aparea o eroare "VALOARE!"</t>
  </si>
  <si>
    <t>In coloanele "Data inceperii garantiei" si "Data expirarii garantiei", daca masina nu mai este in garantie se trece 0 si nu se schimba formula, va aparea o eroare "VALOARE!"</t>
  </si>
  <si>
    <t>Starea mașinii la predare (Fișa predare – primire autoturism). Observatii</t>
  </si>
  <si>
    <t>termen depasit</t>
  </si>
  <si>
    <t>intre 1-30 zile</t>
  </si>
  <si>
    <t>peste 30 zile</t>
  </si>
  <si>
    <t>Data se va trece de forma zz/ll/aaaa - exemplu 10/07/2024</t>
  </si>
  <si>
    <t>2020, rosu</t>
  </si>
  <si>
    <t>NU</t>
  </si>
  <si>
    <t>revizie anuala (inlocuit placute, schimbat ulei, filtre)</t>
  </si>
  <si>
    <t>SC. AUTO STAR SRL, Str. Interioara nr. 3, Marian Ion - 07xx xxx xxx</t>
  </si>
  <si>
    <t>Revenire la 1 an</t>
  </si>
  <si>
    <t xml:space="preserve">Status programare </t>
  </si>
  <si>
    <t>Copii după actele mașinii (cartea mașinii, certificat înmatriculare, asigurări auto, CASCO, documente leasing/achiziție)</t>
  </si>
  <si>
    <t>Copii după documentele auto ale utilizatorilor flotei (carnet, atestat),</t>
  </si>
  <si>
    <t>link in drive</t>
  </si>
  <si>
    <t>ORGANIZAREA PARCULUI AUTO - R.S. REGAL SHIP SRL.</t>
  </si>
  <si>
    <t>Costurile asociate ultimei revizii (LEI)</t>
  </si>
  <si>
    <t>Costul aferent inlocuirii anvelopelor (LEI)</t>
  </si>
  <si>
    <t>Data ultimei inlocuire a anvelopelor (zz/ll/aaaa)</t>
  </si>
  <si>
    <t>Costul ultimei revizii ITP (LEI)</t>
  </si>
  <si>
    <t>Costul ultimei asigurari RCA (LEI)</t>
  </si>
  <si>
    <t>Costul ultimei asigurari CASCO (LEI)</t>
  </si>
  <si>
    <t>Costul ultimei vinete (LEI)</t>
  </si>
  <si>
    <t>Data ultimei revizii/reparatii (zz/ll/aaaa)</t>
  </si>
  <si>
    <t>Costurile asociate reviziilor (LEI)</t>
  </si>
  <si>
    <t>Total cheltuieli</t>
  </si>
  <si>
    <t>In cazul in care sunt mai multe cheltuieli intr-un an, se foloseste formula de tip SUM (se aduna toate cheltuielile de peste an)</t>
  </si>
  <si>
    <t>Month</t>
  </si>
  <si>
    <t>Ianuarie</t>
  </si>
  <si>
    <t>An</t>
  </si>
  <si>
    <t>Luni</t>
  </si>
  <si>
    <t>Marti</t>
  </si>
  <si>
    <t>Miercuri</t>
  </si>
  <si>
    <t>Joi</t>
  </si>
  <si>
    <t>Vineri</t>
  </si>
  <si>
    <t>Sambata</t>
  </si>
  <si>
    <t>Duminica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</si>
</sst>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2"/>
      <color theme="1"/>
      <name val="Aptos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Aptos Narrow"/>
      <family val="2"/>
      <scheme val="minor"/>
    </font>
    <font>
      <sz val="12"/>
      <name val="Aptos"/>
      <family val="2"/>
    </font>
    <font>
      <sz val="10"/>
      <name val="Aptos Narrow"/>
      <family val="2"/>
      <scheme val="minor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sz val="50"/>
      <color rgb="FF00B050"/>
      <name val="Times New Roman"/>
      <family val="1"/>
    </font>
    <font>
      <b/>
      <sz val="11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justify" vertical="center"/>
    </xf>
    <xf numFmtId="0" fontId="0" fillId="0" borderId="0" xfId="0" applyAlignment="1">
      <alignment wrapText="1"/>
    </xf>
    <xf numFmtId="0" fontId="3" fillId="2" borderId="6" xfId="0" applyFont="1" applyFill="1" applyBorder="1" applyAlignment="1">
      <alignment horizontal="center" vertical="center"/>
    </xf>
    <xf numFmtId="0" fontId="0" fillId="0" borderId="7" xfId="0" applyBorder="1"/>
    <xf numFmtId="0" fontId="3" fillId="2" borderId="8" xfId="0" applyFont="1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3" fillId="2" borderId="11" xfId="0" applyFont="1" applyFill="1" applyBorder="1" applyAlignment="1">
      <alignment horizontal="center" vertical="center"/>
    </xf>
    <xf numFmtId="0" fontId="0" fillId="0" borderId="12" xfId="0" applyBorder="1"/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4" fontId="6" fillId="4" borderId="4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0" fontId="0" fillId="6" borderId="0" xfId="0" applyFill="1"/>
    <xf numFmtId="0" fontId="0" fillId="7" borderId="0" xfId="0" applyFill="1"/>
    <xf numFmtId="0" fontId="0" fillId="5" borderId="0" xfId="0" applyFill="1"/>
    <xf numFmtId="1" fontId="6" fillId="0" borderId="2" xfId="0" applyNumberFormat="1" applyFont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0" fillId="4" borderId="4" xfId="0" applyFill="1" applyBorder="1"/>
    <xf numFmtId="0" fontId="0" fillId="4" borderId="5" xfId="0" applyFill="1" applyBorder="1"/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1" fontId="6" fillId="4" borderId="14" xfId="0" applyNumberFormat="1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8" borderId="0" xfId="0" applyFill="1"/>
    <xf numFmtId="0" fontId="12" fillId="8" borderId="0" xfId="0" applyFont="1" applyFill="1"/>
    <xf numFmtId="1" fontId="0" fillId="0" borderId="1" xfId="0" applyNumberFormat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1" fontId="6" fillId="4" borderId="23" xfId="0" applyNumberFormat="1" applyFont="1" applyFill="1" applyBorder="1" applyAlignment="1">
      <alignment horizontal="center" vertical="center" wrapText="1"/>
    </xf>
    <xf numFmtId="14" fontId="0" fillId="4" borderId="23" xfId="0" applyNumberForma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1" fontId="0" fillId="4" borderId="23" xfId="0" applyNumberForma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14" fontId="6" fillId="4" borderId="14" xfId="0" applyNumberFormat="1" applyFont="1" applyFill="1" applyBorder="1" applyAlignment="1">
      <alignment horizontal="center" vertical="center"/>
    </xf>
    <xf numFmtId="14" fontId="0" fillId="4" borderId="14" xfId="0" applyNumberFormat="1" applyFill="1" applyBorder="1" applyAlignment="1">
      <alignment horizontal="center" vertical="center" wrapText="1"/>
    </xf>
    <xf numFmtId="14" fontId="0" fillId="9" borderId="23" xfId="0" applyNumberFormat="1" applyFill="1" applyBorder="1" applyAlignment="1">
      <alignment horizontal="center" vertical="center"/>
    </xf>
    <xf numFmtId="14" fontId="0" fillId="9" borderId="1" xfId="0" applyNumberFormat="1" applyFill="1" applyBorder="1" applyAlignment="1">
      <alignment horizontal="center" vertical="center"/>
    </xf>
    <xf numFmtId="14" fontId="0" fillId="9" borderId="9" xfId="0" applyNumberFormat="1" applyFill="1" applyBorder="1" applyAlignment="1">
      <alignment horizontal="center" vertical="center"/>
    </xf>
    <xf numFmtId="14" fontId="0" fillId="9" borderId="23" xfId="0" applyNumberFormat="1" applyFill="1" applyBorder="1" applyAlignment="1">
      <alignment horizontal="center" vertical="center" wrapText="1"/>
    </xf>
    <xf numFmtId="14" fontId="0" fillId="9" borderId="1" xfId="0" applyNumberFormat="1" applyFill="1" applyBorder="1" applyAlignment="1">
      <alignment horizontal="center" vertical="center" wrapText="1"/>
    </xf>
    <xf numFmtId="14" fontId="0" fillId="9" borderId="9" xfId="0" applyNumberFormat="1" applyFill="1" applyBorder="1" applyAlignment="1">
      <alignment horizontal="center" vertical="center" wrapText="1"/>
    </xf>
    <xf numFmtId="14" fontId="0" fillId="9" borderId="24" xfId="0" applyNumberFormat="1" applyFill="1" applyBorder="1" applyAlignment="1">
      <alignment horizontal="center" vertical="center" wrapText="1"/>
    </xf>
    <xf numFmtId="14" fontId="0" fillId="9" borderId="7" xfId="0" applyNumberFormat="1" applyFill="1" applyBorder="1" applyAlignment="1">
      <alignment horizontal="center" vertical="center" wrapText="1"/>
    </xf>
    <xf numFmtId="14" fontId="0" fillId="9" borderId="10" xfId="0" applyNumberForma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/>
    </xf>
  </cellXfs>
  <cellStyles count="1">
    <cellStyle name="Normal" xfId="0" builtinId="0"/>
  </cellStyles>
  <dxfs count="18"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53340</xdr:rowOff>
    </xdr:from>
    <xdr:to>
      <xdr:col>2</xdr:col>
      <xdr:colOff>99060</xdr:colOff>
      <xdr:row>0</xdr:row>
      <xdr:rowOff>936043</xdr:rowOff>
    </xdr:to>
    <xdr:pic>
      <xdr:nvPicPr>
        <xdr:cNvPr id="3" name="Imagine 2">
          <a:extLst>
            <a:ext uri="{FF2B5EF4-FFF2-40B4-BE49-F238E27FC236}">
              <a16:creationId xmlns:a16="http://schemas.microsoft.com/office/drawing/2014/main" id="{748A20DC-DB78-7526-0B2D-613848447F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885"/>
        <a:stretch/>
      </xdr:blipFill>
      <xdr:spPr>
        <a:xfrm>
          <a:off x="0" y="53340"/>
          <a:ext cx="1828800" cy="882703"/>
        </a:xfrm>
        <a:prstGeom prst="rect">
          <a:avLst/>
        </a:prstGeom>
      </xdr:spPr>
    </xdr:pic>
    <xdr:clientData/>
  </xdr:twoCellAnchor>
  <xdr:twoCellAnchor editAs="oneCell">
    <xdr:from>
      <xdr:col>25</xdr:col>
      <xdr:colOff>3467100</xdr:colOff>
      <xdr:row>0</xdr:row>
      <xdr:rowOff>7620</xdr:rowOff>
    </xdr:from>
    <xdr:to>
      <xdr:col>26</xdr:col>
      <xdr:colOff>38100</xdr:colOff>
      <xdr:row>0</xdr:row>
      <xdr:rowOff>890323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A2ECEB92-4954-426B-92C9-D639D34DD7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19"/>
        <a:stretch/>
      </xdr:blipFill>
      <xdr:spPr>
        <a:xfrm>
          <a:off x="29923740" y="7620"/>
          <a:ext cx="1021080" cy="88270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drada Vizireanu" id="{23C3D08E-7C7B-40C2-89BF-B2EB9404CF26}" userId="5b94f1e7380ec179" providerId="Windows Live"/>
</personList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2" dT="2024-07-19T04:42:21.79" personId="{23C3D08E-7C7B-40C2-89BF-B2EB9404CF26}" id="{4CBEA050-7C92-46D6-8393-D5A9BC1F8037}">
    <text>Se introduce data manual</text>
  </threadedComment>
  <threadedComment ref="N2" dT="2024-07-19T04:42:06.60" personId="{23C3D08E-7C7B-40C2-89BF-B2EB9404CF26}" id="{2E1CD31F-9B65-4B41-9BB1-B7502B5C55D3}">
    <text>Se introduce data manual</text>
  </threadedComment>
  <threadedComment ref="P2" dT="2024-07-19T04:42:38.02" personId="{23C3D08E-7C7B-40C2-89BF-B2EB9404CF26}" id="{B63CBB9D-9428-428C-B35D-2003F7709641}">
    <text>Se introduce data manual</text>
  </threadedComment>
  <threadedComment ref="Q2" dT="2024-07-19T04:42:45.20" personId="{23C3D08E-7C7B-40C2-89BF-B2EB9404CF26}" id="{12562D80-7A8D-48EC-AD21-9FBEC6F52E24}">
    <text>Se introduce data manual</text>
  </threadedComment>
  <threadedComment ref="S2" dT="2024-07-19T04:43:31.73" personId="{23C3D08E-7C7B-40C2-89BF-B2EB9404CF26}" id="{4DDBCD68-DF7B-4CDD-AD91-5018890E6BCB}">
    <text>Se introduce data manual</text>
  </threadedComment>
  <threadedComment ref="T2" dT="2024-07-19T04:43:27.21" personId="{23C3D08E-7C7B-40C2-89BF-B2EB9404CF26}" id="{01165D21-5CAA-4E79-9411-1055368DB0FA}">
    <text>Se introduce data manual</text>
  </threadedComment>
  <threadedComment ref="V2" dT="2024-07-19T04:43:43.13" personId="{23C3D08E-7C7B-40C2-89BF-B2EB9404CF26}" id="{155D2B3A-2C38-4653-80F9-DDA8AD96D110}">
    <text>Se introduce data manual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5A586-FA2E-4D3F-8013-389B5BFAA0C2}">
  <dimension ref="A1:AO20"/>
  <sheetViews>
    <sheetView topLeftCell="Q1" workbookViewId="0">
      <selection activeCell="Y2" sqref="Y2:AD10"/>
    </sheetView>
  </sheetViews>
  <sheetFormatPr defaultRowHeight="14.4" x14ac:dyDescent="0.3"/>
  <cols>
    <col min="1" max="1" width="10.21875" customWidth="1"/>
    <col min="2" max="2" width="15" customWidth="1"/>
    <col min="3" max="3" width="16.44140625" customWidth="1"/>
    <col min="4" max="4" width="15.77734375" customWidth="1"/>
    <col min="5" max="5" width="20.21875" customWidth="1"/>
    <col min="6" max="6" width="18.33203125" customWidth="1"/>
    <col min="7" max="7" width="21.21875" customWidth="1"/>
    <col min="8" max="8" width="23.88671875" customWidth="1"/>
    <col min="9" max="9" width="23.6640625" customWidth="1"/>
    <col min="10" max="10" width="17.44140625" customWidth="1"/>
    <col min="11" max="12" width="16.33203125" customWidth="1"/>
    <col min="13" max="13" width="14.21875" customWidth="1"/>
    <col min="14" max="14" width="14.77734375" customWidth="1"/>
    <col min="15" max="15" width="11.33203125" customWidth="1"/>
    <col min="16" max="16" width="14.5546875" customWidth="1"/>
    <col min="17" max="17" width="12.77734375" customWidth="1"/>
    <col min="18" max="18" width="11.21875" customWidth="1"/>
    <col min="19" max="19" width="11.88671875" customWidth="1"/>
    <col min="20" max="20" width="11.5546875" customWidth="1"/>
    <col min="21" max="22" width="12" customWidth="1"/>
    <col min="23" max="23" width="13" customWidth="1"/>
    <col min="24" max="24" width="13.77734375" customWidth="1"/>
    <col min="25" max="25" width="17.77734375" customWidth="1"/>
    <col min="26" max="26" width="64.88671875" customWidth="1"/>
  </cols>
  <sheetData>
    <row r="1" spans="1:41" ht="75.599999999999994" customHeight="1" thickBot="1" x14ac:dyDescent="1.1499999999999999">
      <c r="B1" s="112" t="s">
        <v>56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</row>
    <row r="2" spans="1:41" s="1" customFormat="1" ht="108.6" customHeight="1" thickBot="1" x14ac:dyDescent="0.35">
      <c r="A2" s="15" t="s">
        <v>0</v>
      </c>
      <c r="B2" s="16" t="s">
        <v>8</v>
      </c>
      <c r="C2" s="16" t="s">
        <v>1</v>
      </c>
      <c r="D2" s="16" t="s">
        <v>2</v>
      </c>
      <c r="E2" s="16" t="s">
        <v>3</v>
      </c>
      <c r="F2" s="16" t="s">
        <v>4</v>
      </c>
      <c r="G2" s="16" t="s">
        <v>13</v>
      </c>
      <c r="H2" s="16" t="s">
        <v>5</v>
      </c>
      <c r="I2" s="16" t="s">
        <v>6</v>
      </c>
      <c r="J2" s="16" t="s">
        <v>36</v>
      </c>
      <c r="K2" s="16" t="s">
        <v>37</v>
      </c>
      <c r="L2" s="17" t="s">
        <v>38</v>
      </c>
      <c r="M2" s="16" t="s">
        <v>23</v>
      </c>
      <c r="N2" s="16" t="s">
        <v>10</v>
      </c>
      <c r="O2" s="17" t="s">
        <v>20</v>
      </c>
      <c r="P2" s="16" t="s">
        <v>24</v>
      </c>
      <c r="Q2" s="16" t="s">
        <v>11</v>
      </c>
      <c r="R2" s="17" t="s">
        <v>21</v>
      </c>
      <c r="S2" s="16" t="s">
        <v>25</v>
      </c>
      <c r="T2" s="16" t="s">
        <v>12</v>
      </c>
      <c r="U2" s="17" t="s">
        <v>22</v>
      </c>
      <c r="V2" s="16" t="s">
        <v>32</v>
      </c>
      <c r="W2" s="16" t="s">
        <v>33</v>
      </c>
      <c r="X2" s="17" t="s">
        <v>9</v>
      </c>
      <c r="Y2" s="16" t="s">
        <v>7</v>
      </c>
      <c r="Z2" s="18" t="s">
        <v>42</v>
      </c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s="19" customFormat="1" ht="16.2" thickBot="1" x14ac:dyDescent="0.35">
      <c r="A3" s="45" t="s">
        <v>26</v>
      </c>
      <c r="B3" s="33" t="s">
        <v>27</v>
      </c>
      <c r="C3" s="34" t="s">
        <v>28</v>
      </c>
      <c r="D3" s="33" t="s">
        <v>47</v>
      </c>
      <c r="E3" s="35">
        <v>154789645663226</v>
      </c>
      <c r="F3" s="33" t="s">
        <v>39</v>
      </c>
      <c r="G3" s="33">
        <v>5000</v>
      </c>
      <c r="H3" s="33" t="s">
        <v>29</v>
      </c>
      <c r="I3" s="33" t="s">
        <v>30</v>
      </c>
      <c r="J3" s="36">
        <v>44723</v>
      </c>
      <c r="K3" s="36">
        <v>45454</v>
      </c>
      <c r="L3" s="46">
        <f ca="1">K3-TODAY()</f>
        <v>-48</v>
      </c>
      <c r="M3" s="36">
        <v>45126</v>
      </c>
      <c r="N3" s="36">
        <v>45491</v>
      </c>
      <c r="O3" s="35">
        <f ca="1">N3-TODAY()</f>
        <v>-11</v>
      </c>
      <c r="P3" s="36">
        <v>45241</v>
      </c>
      <c r="Q3" s="36">
        <v>45606</v>
      </c>
      <c r="R3" s="35">
        <f ca="1">Q3-TODAY()</f>
        <v>104</v>
      </c>
      <c r="S3" s="36">
        <v>45361</v>
      </c>
      <c r="T3" s="36">
        <v>45725</v>
      </c>
      <c r="U3" s="35">
        <f ca="1">T3-TODAY()</f>
        <v>223</v>
      </c>
      <c r="V3" s="33" t="s">
        <v>31</v>
      </c>
      <c r="W3" s="33" t="s">
        <v>31</v>
      </c>
      <c r="X3" s="33" t="e">
        <f ca="1">W3-TODAY()</f>
        <v>#VALUE!</v>
      </c>
      <c r="Y3" s="35">
        <v>45241253658471</v>
      </c>
      <c r="Z3" s="37" t="s">
        <v>34</v>
      </c>
    </row>
    <row r="4" spans="1:41" s="19" customFormat="1" ht="15.6" x14ac:dyDescent="0.3">
      <c r="A4" s="13">
        <v>1</v>
      </c>
      <c r="B4" s="20"/>
      <c r="C4" s="21"/>
      <c r="D4" s="20"/>
      <c r="E4" s="30"/>
      <c r="F4" s="20"/>
      <c r="G4" s="20"/>
      <c r="H4" s="20"/>
      <c r="I4" s="20"/>
      <c r="J4" s="20"/>
      <c r="K4" s="22"/>
      <c r="L4" s="44">
        <f t="shared" ref="L4:L10" ca="1" si="0">K4-TODAY()</f>
        <v>-45502</v>
      </c>
      <c r="M4" s="22"/>
      <c r="N4" s="22"/>
      <c r="O4" s="30">
        <f ca="1">N4-TODAY()</f>
        <v>-45502</v>
      </c>
      <c r="P4" s="22"/>
      <c r="Q4" s="22"/>
      <c r="R4" s="30">
        <f ca="1">Q4-TODAY()</f>
        <v>-45502</v>
      </c>
      <c r="S4" s="20"/>
      <c r="T4" s="22"/>
      <c r="U4" s="30">
        <f ca="1">T4-TODAY()</f>
        <v>-45502</v>
      </c>
      <c r="V4" s="20"/>
      <c r="W4" s="20"/>
      <c r="X4" s="20">
        <f ca="1">W4-TODAY()</f>
        <v>-45502</v>
      </c>
      <c r="Y4" s="30"/>
      <c r="Z4" s="23"/>
    </row>
    <row r="5" spans="1:41" s="19" customFormat="1" ht="15.6" x14ac:dyDescent="0.3">
      <c r="A5" s="8">
        <v>2</v>
      </c>
      <c r="B5" s="24"/>
      <c r="C5" s="25"/>
      <c r="D5" s="24"/>
      <c r="E5" s="31"/>
      <c r="F5" s="24"/>
      <c r="G5" s="24"/>
      <c r="H5" s="24"/>
      <c r="I5" s="24"/>
      <c r="J5" s="24"/>
      <c r="K5" s="26"/>
      <c r="L5" s="39">
        <f t="shared" ca="1" si="0"/>
        <v>-45502</v>
      </c>
      <c r="M5" s="24"/>
      <c r="N5" s="26"/>
      <c r="O5" s="31">
        <f t="shared" ref="O5:O10" ca="1" si="1">N5-TODAY()</f>
        <v>-45502</v>
      </c>
      <c r="P5" s="24"/>
      <c r="Q5" s="24"/>
      <c r="R5" s="31">
        <f t="shared" ref="R5:R10" ca="1" si="2">Q5-TODAY()</f>
        <v>-45502</v>
      </c>
      <c r="S5" s="24"/>
      <c r="T5" s="26"/>
      <c r="U5" s="31">
        <f t="shared" ref="U5:U10" ca="1" si="3">T5-TODAY()</f>
        <v>-45502</v>
      </c>
      <c r="V5" s="24"/>
      <c r="W5" s="24"/>
      <c r="X5" s="24">
        <f t="shared" ref="X5:X10" ca="1" si="4">W5-TODAY()</f>
        <v>-45502</v>
      </c>
      <c r="Y5" s="31"/>
      <c r="Z5" s="27"/>
    </row>
    <row r="6" spans="1:41" s="19" customFormat="1" ht="15.6" x14ac:dyDescent="0.3">
      <c r="A6" s="8">
        <v>3</v>
      </c>
      <c r="B6" s="24"/>
      <c r="C6" s="24"/>
      <c r="D6" s="24"/>
      <c r="E6" s="31"/>
      <c r="F6" s="24"/>
      <c r="G6" s="24"/>
      <c r="H6" s="24"/>
      <c r="I6" s="24"/>
      <c r="J6" s="24"/>
      <c r="K6" s="26"/>
      <c r="L6" s="39">
        <f t="shared" ca="1" si="0"/>
        <v>-45502</v>
      </c>
      <c r="M6" s="24"/>
      <c r="N6" s="26"/>
      <c r="O6" s="31">
        <f t="shared" ca="1" si="1"/>
        <v>-45502</v>
      </c>
      <c r="P6" s="24"/>
      <c r="Q6" s="24"/>
      <c r="R6" s="31">
        <f t="shared" ca="1" si="2"/>
        <v>-45502</v>
      </c>
      <c r="S6" s="24"/>
      <c r="T6" s="24"/>
      <c r="U6" s="31">
        <f t="shared" ca="1" si="3"/>
        <v>-45502</v>
      </c>
      <c r="V6" s="24"/>
      <c r="W6" s="24"/>
      <c r="X6" s="24">
        <f t="shared" ca="1" si="4"/>
        <v>-45502</v>
      </c>
      <c r="Y6" s="31"/>
      <c r="Z6" s="27"/>
    </row>
    <row r="7" spans="1:41" s="19" customFormat="1" ht="15.6" x14ac:dyDescent="0.3">
      <c r="A7" s="8">
        <v>4</v>
      </c>
      <c r="B7" s="24"/>
      <c r="C7" s="24"/>
      <c r="D7" s="24"/>
      <c r="E7" s="31"/>
      <c r="F7" s="24"/>
      <c r="G7" s="24"/>
      <c r="H7" s="24"/>
      <c r="I7" s="24"/>
      <c r="J7" s="24"/>
      <c r="K7" s="26"/>
      <c r="L7" s="39">
        <f t="shared" ca="1" si="0"/>
        <v>-45502</v>
      </c>
      <c r="M7" s="24"/>
      <c r="N7" s="26"/>
      <c r="O7" s="31">
        <f t="shared" ca="1" si="1"/>
        <v>-45502</v>
      </c>
      <c r="P7" s="24"/>
      <c r="Q7" s="24"/>
      <c r="R7" s="31">
        <f t="shared" ca="1" si="2"/>
        <v>-45502</v>
      </c>
      <c r="S7" s="24"/>
      <c r="T7" s="24"/>
      <c r="U7" s="31">
        <f t="shared" ca="1" si="3"/>
        <v>-45502</v>
      </c>
      <c r="V7" s="24"/>
      <c r="W7" s="24"/>
      <c r="X7" s="24">
        <f t="shared" ca="1" si="4"/>
        <v>-45502</v>
      </c>
      <c r="Y7" s="31"/>
      <c r="Z7" s="27"/>
    </row>
    <row r="8" spans="1:41" s="19" customFormat="1" ht="15.6" x14ac:dyDescent="0.3">
      <c r="A8" s="8">
        <v>5</v>
      </c>
      <c r="B8" s="24"/>
      <c r="C8" s="24"/>
      <c r="D8" s="24"/>
      <c r="E8" s="31"/>
      <c r="F8" s="24"/>
      <c r="G8" s="24"/>
      <c r="H8" s="24"/>
      <c r="I8" s="24"/>
      <c r="J8" s="24"/>
      <c r="K8" s="26"/>
      <c r="L8" s="39">
        <f t="shared" ca="1" si="0"/>
        <v>-45502</v>
      </c>
      <c r="M8" s="24"/>
      <c r="N8" s="26"/>
      <c r="O8" s="31">
        <f t="shared" ca="1" si="1"/>
        <v>-45502</v>
      </c>
      <c r="P8" s="24"/>
      <c r="Q8" s="24"/>
      <c r="R8" s="31">
        <f t="shared" ca="1" si="2"/>
        <v>-45502</v>
      </c>
      <c r="S8" s="24"/>
      <c r="T8" s="24"/>
      <c r="U8" s="31">
        <f t="shared" ca="1" si="3"/>
        <v>-45502</v>
      </c>
      <c r="V8" s="24"/>
      <c r="W8" s="24"/>
      <c r="X8" s="24">
        <f t="shared" ca="1" si="4"/>
        <v>-45502</v>
      </c>
      <c r="Y8" s="31"/>
      <c r="Z8" s="27"/>
    </row>
    <row r="9" spans="1:41" s="19" customFormat="1" ht="15.6" x14ac:dyDescent="0.3">
      <c r="A9" s="8">
        <v>6</v>
      </c>
      <c r="B9" s="24"/>
      <c r="C9" s="24"/>
      <c r="D9" s="24"/>
      <c r="E9" s="31"/>
      <c r="F9" s="24"/>
      <c r="G9" s="24"/>
      <c r="H9" s="24"/>
      <c r="I9" s="24"/>
      <c r="J9" s="24"/>
      <c r="K9" s="26"/>
      <c r="L9" s="39">
        <f t="shared" ca="1" si="0"/>
        <v>-45502</v>
      </c>
      <c r="M9" s="24"/>
      <c r="N9" s="24"/>
      <c r="O9" s="31">
        <f t="shared" ca="1" si="1"/>
        <v>-45502</v>
      </c>
      <c r="P9" s="24"/>
      <c r="Q9" s="24"/>
      <c r="R9" s="31">
        <f t="shared" ca="1" si="2"/>
        <v>-45502</v>
      </c>
      <c r="S9" s="24"/>
      <c r="T9" s="24"/>
      <c r="U9" s="31">
        <f t="shared" ca="1" si="3"/>
        <v>-45502</v>
      </c>
      <c r="V9" s="24"/>
      <c r="W9" s="24"/>
      <c r="X9" s="24">
        <f t="shared" ca="1" si="4"/>
        <v>-45502</v>
      </c>
      <c r="Y9" s="31"/>
      <c r="Z9" s="27"/>
    </row>
    <row r="10" spans="1:41" s="19" customFormat="1" ht="16.2" thickBot="1" x14ac:dyDescent="0.35">
      <c r="A10" s="10">
        <v>7</v>
      </c>
      <c r="B10" s="28"/>
      <c r="C10" s="28"/>
      <c r="D10" s="28"/>
      <c r="E10" s="32"/>
      <c r="F10" s="28"/>
      <c r="G10" s="28"/>
      <c r="H10" s="28"/>
      <c r="I10" s="28"/>
      <c r="J10" s="28"/>
      <c r="K10" s="38"/>
      <c r="L10" s="40">
        <f t="shared" ca="1" si="0"/>
        <v>-45502</v>
      </c>
      <c r="M10" s="28"/>
      <c r="N10" s="28"/>
      <c r="O10" s="32">
        <f t="shared" ca="1" si="1"/>
        <v>-45502</v>
      </c>
      <c r="P10" s="28"/>
      <c r="Q10" s="28"/>
      <c r="R10" s="32">
        <f t="shared" ca="1" si="2"/>
        <v>-45502</v>
      </c>
      <c r="S10" s="28"/>
      <c r="T10" s="28"/>
      <c r="U10" s="32">
        <f t="shared" ca="1" si="3"/>
        <v>-45502</v>
      </c>
      <c r="V10" s="28"/>
      <c r="W10" s="28"/>
      <c r="X10" s="28">
        <f t="shared" ca="1" si="4"/>
        <v>-45502</v>
      </c>
      <c r="Y10" s="32"/>
      <c r="Z10" s="29"/>
    </row>
    <row r="14" spans="1:41" x14ac:dyDescent="0.3">
      <c r="A14" s="83" t="s">
        <v>35</v>
      </c>
      <c r="B14" s="82"/>
      <c r="C14" s="82"/>
      <c r="D14" s="82"/>
      <c r="E14" s="82"/>
      <c r="F14" s="82"/>
      <c r="G14" s="82"/>
      <c r="H14" s="82"/>
    </row>
    <row r="15" spans="1:41" x14ac:dyDescent="0.3">
      <c r="A15" s="82" t="s">
        <v>41</v>
      </c>
      <c r="B15" s="82"/>
      <c r="C15" s="82"/>
      <c r="D15" s="82"/>
      <c r="E15" s="82"/>
      <c r="F15" s="82"/>
      <c r="G15" s="82"/>
      <c r="H15" s="82"/>
    </row>
    <row r="16" spans="1:41" x14ac:dyDescent="0.3">
      <c r="A16" s="82" t="s">
        <v>40</v>
      </c>
      <c r="B16" s="82"/>
      <c r="C16" s="82"/>
      <c r="D16" s="82"/>
      <c r="E16" s="82"/>
      <c r="F16" s="82"/>
      <c r="G16" s="82"/>
      <c r="H16" s="82"/>
    </row>
    <row r="17" spans="1:4" x14ac:dyDescent="0.3">
      <c r="A17" s="41"/>
      <c r="B17" s="82" t="s">
        <v>43</v>
      </c>
    </row>
    <row r="18" spans="1:4" x14ac:dyDescent="0.3">
      <c r="A18" s="42"/>
      <c r="B18" s="82" t="s">
        <v>44</v>
      </c>
    </row>
    <row r="19" spans="1:4" x14ac:dyDescent="0.3">
      <c r="A19" s="43"/>
      <c r="B19" s="82" t="s">
        <v>45</v>
      </c>
    </row>
    <row r="20" spans="1:4" x14ac:dyDescent="0.3">
      <c r="A20" s="82" t="s">
        <v>46</v>
      </c>
      <c r="B20" s="82"/>
      <c r="C20" s="82"/>
      <c r="D20" s="82"/>
    </row>
  </sheetData>
  <mergeCells count="1">
    <mergeCell ref="B1:Y1"/>
  </mergeCells>
  <conditionalFormatting sqref="L3:L10">
    <cfRule type="cellIs" dxfId="17" priority="14" operator="between">
      <formula>30</formula>
      <formula>1000</formula>
    </cfRule>
    <cfRule type="cellIs" dxfId="16" priority="15" operator="between">
      <formula>0</formula>
      <formula>30</formula>
    </cfRule>
    <cfRule type="cellIs" dxfId="15" priority="16" operator="between">
      <formula>-600</formula>
      <formula>0</formula>
    </cfRule>
  </conditionalFormatting>
  <conditionalFormatting sqref="O3:O10">
    <cfRule type="cellIs" dxfId="14" priority="10" operator="between">
      <formula>31</formula>
      <formula>6000</formula>
    </cfRule>
    <cfRule type="cellIs" dxfId="13" priority="11" operator="between">
      <formula>-34104</formula>
      <formula>0</formula>
    </cfRule>
    <cfRule type="cellIs" dxfId="12" priority="12" operator="between">
      <formula>0</formula>
      <formula>30</formula>
    </cfRule>
  </conditionalFormatting>
  <conditionalFormatting sqref="R3:R10">
    <cfRule type="cellIs" dxfId="11" priority="7" operator="between">
      <formula>-34091</formula>
      <formula>0</formula>
    </cfRule>
    <cfRule type="cellIs" dxfId="10" priority="8" operator="between">
      <formula>0</formula>
      <formula>30</formula>
    </cfRule>
    <cfRule type="cellIs" dxfId="9" priority="9" operator="between">
      <formula>30</formula>
      <formula>6000</formula>
    </cfRule>
  </conditionalFormatting>
  <conditionalFormatting sqref="U3:U10">
    <cfRule type="cellIs" dxfId="8" priority="4" operator="between">
      <formula>-34061</formula>
      <formula>0</formula>
    </cfRule>
    <cfRule type="cellIs" dxfId="7" priority="5" operator="between">
      <formula>0</formula>
      <formula>30</formula>
    </cfRule>
    <cfRule type="cellIs" dxfId="6" priority="6" operator="between">
      <formula>30</formula>
      <formula>6000</formula>
    </cfRule>
  </conditionalFormatting>
  <conditionalFormatting sqref="X3:X10">
    <cfRule type="cellIs" dxfId="5" priority="1" operator="between">
      <formula>-4500</formula>
      <formula>0</formula>
    </cfRule>
    <cfRule type="cellIs" dxfId="4" priority="2" operator="between">
      <formula>0</formula>
      <formula>30</formula>
    </cfRule>
    <cfRule type="cellIs" dxfId="3" priority="3" operator="between">
      <formula>30</formula>
      <formula>6000</formula>
    </cfRule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C38E-CE5D-4C42-8A3F-B02975402692}">
  <dimension ref="A1:V17"/>
  <sheetViews>
    <sheetView topLeftCell="M1" workbookViewId="0">
      <selection activeCell="U1" sqref="U1"/>
    </sheetView>
  </sheetViews>
  <sheetFormatPr defaultRowHeight="14.4" x14ac:dyDescent="0.3"/>
  <cols>
    <col min="1" max="1" width="8.44140625" customWidth="1"/>
    <col min="2" max="2" width="14.5546875" customWidth="1"/>
    <col min="3" max="3" width="20" customWidth="1"/>
    <col min="4" max="4" width="11.88671875" customWidth="1"/>
    <col min="5" max="5" width="18.77734375" customWidth="1"/>
    <col min="6" max="6" width="12" customWidth="1"/>
    <col min="7" max="7" width="23.33203125" style="7" customWidth="1"/>
    <col min="8" max="8" width="11" customWidth="1"/>
    <col min="9" max="9" width="12" customWidth="1"/>
    <col min="10" max="11" width="12.77734375" customWidth="1"/>
    <col min="12" max="12" width="11" customWidth="1"/>
    <col min="13" max="13" width="13.6640625" customWidth="1"/>
    <col min="14" max="14" width="43.6640625" customWidth="1"/>
    <col min="15" max="15" width="32.21875" customWidth="1"/>
    <col min="16" max="16" width="15.33203125" customWidth="1"/>
    <col min="17" max="17" width="16.6640625" customWidth="1"/>
    <col min="18" max="18" width="20.5546875" customWidth="1"/>
    <col min="19" max="20" width="17.88671875" customWidth="1"/>
    <col min="21" max="21" width="14" customWidth="1"/>
    <col min="22" max="22" width="16.88671875" customWidth="1"/>
  </cols>
  <sheetData>
    <row r="1" spans="1:22" s="3" customFormat="1" ht="105.6" customHeight="1" thickBot="1" x14ac:dyDescent="0.35">
      <c r="A1" s="85" t="s">
        <v>0</v>
      </c>
      <c r="B1" s="15" t="s">
        <v>8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14</v>
      </c>
      <c r="I1" s="16" t="s">
        <v>60</v>
      </c>
      <c r="J1" s="16" t="s">
        <v>61</v>
      </c>
      <c r="K1" s="16" t="s">
        <v>62</v>
      </c>
      <c r="L1" s="16" t="s">
        <v>63</v>
      </c>
      <c r="M1" s="16" t="s">
        <v>64</v>
      </c>
      <c r="N1" s="16" t="s">
        <v>15</v>
      </c>
      <c r="O1" s="16" t="s">
        <v>16</v>
      </c>
      <c r="P1" s="16" t="s">
        <v>18</v>
      </c>
      <c r="Q1" s="16" t="s">
        <v>57</v>
      </c>
      <c r="R1" s="16" t="s">
        <v>17</v>
      </c>
      <c r="S1" s="16" t="s">
        <v>19</v>
      </c>
      <c r="T1" s="17" t="s">
        <v>52</v>
      </c>
      <c r="U1" s="16" t="s">
        <v>59</v>
      </c>
      <c r="V1" s="18" t="s">
        <v>58</v>
      </c>
    </row>
    <row r="2" spans="1:22" s="52" customFormat="1" ht="29.4" thickBot="1" x14ac:dyDescent="0.35">
      <c r="A2" s="86" t="s">
        <v>26</v>
      </c>
      <c r="B2" s="93" t="s">
        <v>27</v>
      </c>
      <c r="C2" s="94" t="s">
        <v>28</v>
      </c>
      <c r="D2" s="95" t="s">
        <v>47</v>
      </c>
      <c r="E2" s="96">
        <v>154789645663226</v>
      </c>
      <c r="F2" s="95" t="s">
        <v>39</v>
      </c>
      <c r="G2" s="95" t="s">
        <v>29</v>
      </c>
      <c r="H2" s="95" t="s">
        <v>48</v>
      </c>
      <c r="I2" s="95">
        <v>220</v>
      </c>
      <c r="J2" s="95">
        <v>1000</v>
      </c>
      <c r="K2" s="95">
        <v>0</v>
      </c>
      <c r="L2" s="95">
        <v>137</v>
      </c>
      <c r="M2" s="97">
        <v>45087</v>
      </c>
      <c r="N2" s="98" t="s">
        <v>49</v>
      </c>
      <c r="O2" s="98" t="s">
        <v>50</v>
      </c>
      <c r="P2" s="98">
        <v>5600</v>
      </c>
      <c r="Q2" s="98">
        <v>1000</v>
      </c>
      <c r="R2" s="98" t="s">
        <v>51</v>
      </c>
      <c r="S2" s="97">
        <v>45453</v>
      </c>
      <c r="T2" s="99">
        <f ca="1">S2-TODAY()</f>
        <v>-49</v>
      </c>
      <c r="U2" s="97">
        <v>45362</v>
      </c>
      <c r="V2" s="100">
        <v>200</v>
      </c>
    </row>
    <row r="3" spans="1:22" s="52" customFormat="1" ht="15.6" x14ac:dyDescent="0.3">
      <c r="A3" s="87">
        <v>1</v>
      </c>
      <c r="B3" s="90"/>
      <c r="C3" s="53"/>
      <c r="D3" s="53"/>
      <c r="E3" s="53"/>
      <c r="F3" s="53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84">
        <f t="shared" ref="T3:T9" ca="1" si="0">S3-TODAY()</f>
        <v>-45502</v>
      </c>
      <c r="U3" s="50"/>
      <c r="V3" s="56"/>
    </row>
    <row r="4" spans="1:22" s="52" customFormat="1" ht="15.6" x14ac:dyDescent="0.3">
      <c r="A4" s="88">
        <v>2</v>
      </c>
      <c r="B4" s="90"/>
      <c r="C4" s="53"/>
      <c r="D4" s="53"/>
      <c r="E4" s="53"/>
      <c r="F4" s="53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84">
        <f t="shared" ca="1" si="0"/>
        <v>-45502</v>
      </c>
      <c r="U4" s="50"/>
      <c r="V4" s="56"/>
    </row>
    <row r="5" spans="1:22" s="52" customFormat="1" ht="15.6" x14ac:dyDescent="0.3">
      <c r="A5" s="88">
        <v>3</v>
      </c>
      <c r="B5" s="9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84">
        <f t="shared" ca="1" si="0"/>
        <v>-45502</v>
      </c>
      <c r="U5" s="50"/>
      <c r="V5" s="56"/>
    </row>
    <row r="6" spans="1:22" s="52" customFormat="1" ht="15.6" x14ac:dyDescent="0.3">
      <c r="A6" s="88">
        <v>4</v>
      </c>
      <c r="B6" s="9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84">
        <f t="shared" ca="1" si="0"/>
        <v>-45502</v>
      </c>
      <c r="U6" s="50"/>
      <c r="V6" s="56"/>
    </row>
    <row r="7" spans="1:22" s="52" customFormat="1" ht="15.6" x14ac:dyDescent="0.3">
      <c r="A7" s="88">
        <v>5</v>
      </c>
      <c r="B7" s="9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84">
        <f t="shared" ca="1" si="0"/>
        <v>-45502</v>
      </c>
      <c r="U7" s="50"/>
      <c r="V7" s="56"/>
    </row>
    <row r="8" spans="1:22" s="52" customFormat="1" ht="15.6" x14ac:dyDescent="0.3">
      <c r="A8" s="88">
        <v>6</v>
      </c>
      <c r="B8" s="9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84">
        <f t="shared" ca="1" si="0"/>
        <v>-45502</v>
      </c>
      <c r="U8" s="50"/>
      <c r="V8" s="56"/>
    </row>
    <row r="9" spans="1:22" s="52" customFormat="1" ht="16.2" thickBot="1" x14ac:dyDescent="0.35">
      <c r="A9" s="89">
        <v>7</v>
      </c>
      <c r="B9" s="9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92">
        <f t="shared" ca="1" si="0"/>
        <v>-45502</v>
      </c>
      <c r="U9" s="51"/>
      <c r="V9" s="57"/>
    </row>
    <row r="13" spans="1:22" x14ac:dyDescent="0.3">
      <c r="A13" t="s">
        <v>35</v>
      </c>
    </row>
    <row r="14" spans="1:22" x14ac:dyDescent="0.3">
      <c r="A14" s="41"/>
      <c r="B14" t="s">
        <v>43</v>
      </c>
    </row>
    <row r="15" spans="1:22" x14ac:dyDescent="0.3">
      <c r="A15" s="42"/>
      <c r="B15" t="s">
        <v>44</v>
      </c>
    </row>
    <row r="16" spans="1:22" x14ac:dyDescent="0.3">
      <c r="A16" s="43"/>
      <c r="B16" t="s">
        <v>45</v>
      </c>
    </row>
    <row r="17" spans="1:1" x14ac:dyDescent="0.3">
      <c r="A17" t="s">
        <v>46</v>
      </c>
    </row>
  </sheetData>
  <conditionalFormatting sqref="T2:T8">
    <cfRule type="cellIs" dxfId="2" priority="1" operator="between">
      <formula>-34129</formula>
      <formula>0</formula>
    </cfRule>
    <cfRule type="cellIs" dxfId="1" priority="2" operator="between">
      <formula>0</formula>
      <formula>30</formula>
    </cfRule>
    <cfRule type="cellIs" dxfId="0" priority="3" operator="between">
      <formula>31</formula>
      <formula>6000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37480-BD1F-43B6-8E7A-A5259638482F}">
  <dimension ref="A1:K9"/>
  <sheetViews>
    <sheetView workbookViewId="0">
      <selection activeCell="K19" sqref="K19"/>
    </sheetView>
  </sheetViews>
  <sheetFormatPr defaultRowHeight="14.4" x14ac:dyDescent="0.3"/>
  <cols>
    <col min="2" max="2" width="14.77734375" customWidth="1"/>
    <col min="3" max="3" width="17.88671875" customWidth="1"/>
    <col min="4" max="4" width="10.6640625" customWidth="1"/>
    <col min="5" max="5" width="18.109375" customWidth="1"/>
    <col min="6" max="6" width="18.33203125" customWidth="1"/>
    <col min="7" max="7" width="15" customWidth="1"/>
    <col min="8" max="8" width="16.88671875" customWidth="1"/>
    <col min="9" max="9" width="16.33203125" customWidth="1"/>
    <col min="10" max="10" width="20.21875" customWidth="1"/>
    <col min="11" max="11" width="26" customWidth="1"/>
  </cols>
  <sheetData>
    <row r="1" spans="1:11" ht="115.2" customHeight="1" thickBot="1" x14ac:dyDescent="0.35">
      <c r="A1" s="15" t="s">
        <v>0</v>
      </c>
      <c r="B1" s="16" t="s">
        <v>8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13</v>
      </c>
      <c r="H1" s="16" t="s">
        <v>5</v>
      </c>
      <c r="I1" s="16" t="s">
        <v>6</v>
      </c>
      <c r="J1" s="54" t="s">
        <v>53</v>
      </c>
      <c r="K1" s="55" t="s">
        <v>54</v>
      </c>
    </row>
    <row r="2" spans="1:11" ht="16.2" thickBot="1" x14ac:dyDescent="0.35">
      <c r="A2" s="47" t="s">
        <v>26</v>
      </c>
      <c r="B2" s="33" t="s">
        <v>27</v>
      </c>
      <c r="C2" s="34" t="s">
        <v>28</v>
      </c>
      <c r="D2" s="33" t="s">
        <v>47</v>
      </c>
      <c r="E2" s="35">
        <v>154789645663226</v>
      </c>
      <c r="F2" s="33" t="s">
        <v>39</v>
      </c>
      <c r="G2" s="33">
        <v>5000</v>
      </c>
      <c r="H2" s="33" t="s">
        <v>29</v>
      </c>
      <c r="I2" s="33" t="s">
        <v>30</v>
      </c>
      <c r="J2" s="48" t="s">
        <v>55</v>
      </c>
      <c r="K2" s="49" t="s">
        <v>55</v>
      </c>
    </row>
    <row r="3" spans="1:11" ht="15.6" x14ac:dyDescent="0.3">
      <c r="A3" s="13">
        <v>1</v>
      </c>
      <c r="B3" s="5"/>
      <c r="C3" s="6"/>
      <c r="D3" s="5"/>
      <c r="E3" s="5"/>
      <c r="F3" s="5"/>
      <c r="G3" s="5"/>
      <c r="H3" s="5"/>
      <c r="I3" s="5"/>
      <c r="J3" s="5"/>
      <c r="K3" s="14"/>
    </row>
    <row r="4" spans="1:11" ht="15.6" x14ac:dyDescent="0.3">
      <c r="A4" s="13">
        <v>2</v>
      </c>
      <c r="B4" s="5"/>
      <c r="C4" s="6"/>
      <c r="D4" s="5"/>
      <c r="E4" s="5"/>
      <c r="F4" s="5"/>
      <c r="G4" s="5"/>
      <c r="H4" s="5"/>
      <c r="I4" s="5"/>
      <c r="J4" s="5"/>
      <c r="K4" s="14"/>
    </row>
    <row r="5" spans="1:11" ht="15.6" x14ac:dyDescent="0.3">
      <c r="A5" s="8">
        <v>3</v>
      </c>
      <c r="B5" s="4"/>
      <c r="C5" s="4"/>
      <c r="D5" s="4"/>
      <c r="E5" s="4"/>
      <c r="F5" s="4"/>
      <c r="G5" s="4"/>
      <c r="H5" s="4"/>
      <c r="I5" s="4"/>
      <c r="J5" s="4"/>
      <c r="K5" s="9"/>
    </row>
    <row r="6" spans="1:11" ht="15.6" x14ac:dyDescent="0.3">
      <c r="A6" s="8">
        <v>4</v>
      </c>
      <c r="B6" s="4"/>
      <c r="C6" s="4"/>
      <c r="D6" s="4"/>
      <c r="E6" s="4"/>
      <c r="F6" s="4"/>
      <c r="G6" s="4"/>
      <c r="H6" s="4"/>
      <c r="I6" s="4"/>
      <c r="J6" s="4"/>
      <c r="K6" s="9"/>
    </row>
    <row r="7" spans="1:11" ht="15.6" x14ac:dyDescent="0.3">
      <c r="A7" s="8">
        <v>5</v>
      </c>
      <c r="B7" s="4"/>
      <c r="C7" s="4"/>
      <c r="D7" s="4"/>
      <c r="E7" s="4"/>
      <c r="F7" s="4"/>
      <c r="G7" s="4"/>
      <c r="H7" s="4"/>
      <c r="I7" s="4"/>
      <c r="J7" s="4"/>
      <c r="K7" s="9"/>
    </row>
    <row r="8" spans="1:11" ht="15.6" x14ac:dyDescent="0.3">
      <c r="A8" s="8">
        <v>6</v>
      </c>
      <c r="B8" s="4"/>
      <c r="C8" s="4"/>
      <c r="D8" s="4"/>
      <c r="E8" s="4"/>
      <c r="F8" s="4"/>
      <c r="G8" s="4"/>
      <c r="H8" s="4"/>
      <c r="I8" s="4"/>
      <c r="J8" s="4"/>
      <c r="K8" s="9"/>
    </row>
    <row r="9" spans="1:11" ht="16.2" thickBot="1" x14ac:dyDescent="0.35">
      <c r="A9" s="10">
        <v>7</v>
      </c>
      <c r="B9" s="11"/>
      <c r="C9" s="11"/>
      <c r="D9" s="11"/>
      <c r="E9" s="11"/>
      <c r="F9" s="11"/>
      <c r="G9" s="11"/>
      <c r="H9" s="11"/>
      <c r="I9" s="11"/>
      <c r="J9" s="11"/>
      <c r="K9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89AE3-E376-4AB8-AC7C-404CC3711FA4}">
  <dimension ref="A1:M13"/>
  <sheetViews>
    <sheetView tabSelected="1" workbookViewId="0">
      <selection activeCell="K14" sqref="K14"/>
    </sheetView>
  </sheetViews>
  <sheetFormatPr defaultRowHeight="14.4" x14ac:dyDescent="0.3"/>
  <cols>
    <col min="2" max="2" width="11.6640625" customWidth="1"/>
    <col min="3" max="3" width="18.21875" customWidth="1"/>
    <col min="4" max="4" width="13.21875" customWidth="1"/>
    <col min="5" max="5" width="16.109375" bestFit="1" customWidth="1"/>
    <col min="6" max="7" width="17.33203125" customWidth="1"/>
    <col min="8" max="8" width="15.33203125" customWidth="1"/>
    <col min="9" max="9" width="13.88671875" customWidth="1"/>
    <col min="10" max="10" width="18.44140625" customWidth="1"/>
    <col min="11" max="11" width="17.6640625" customWidth="1"/>
    <col min="12" max="12" width="18" customWidth="1"/>
    <col min="13" max="13" width="15.77734375" customWidth="1"/>
  </cols>
  <sheetData>
    <row r="1" spans="1:13" ht="78.599999999999994" thickBot="1" x14ac:dyDescent="0.35">
      <c r="A1" s="15" t="s">
        <v>0</v>
      </c>
      <c r="B1" s="16" t="s">
        <v>8</v>
      </c>
      <c r="C1" s="16" t="s">
        <v>1</v>
      </c>
      <c r="D1" s="16" t="s">
        <v>2</v>
      </c>
      <c r="E1" s="16" t="s">
        <v>3</v>
      </c>
      <c r="F1" s="16" t="s">
        <v>5</v>
      </c>
      <c r="G1" s="16" t="s">
        <v>60</v>
      </c>
      <c r="H1" s="16" t="s">
        <v>61</v>
      </c>
      <c r="I1" s="16" t="s">
        <v>62</v>
      </c>
      <c r="J1" s="16" t="s">
        <v>63</v>
      </c>
      <c r="K1" s="16" t="s">
        <v>65</v>
      </c>
      <c r="L1" s="18" t="s">
        <v>58</v>
      </c>
      <c r="M1" s="58" t="s">
        <v>66</v>
      </c>
    </row>
    <row r="2" spans="1:13" ht="16.2" thickBot="1" x14ac:dyDescent="0.35">
      <c r="A2" s="45" t="s">
        <v>26</v>
      </c>
      <c r="B2" s="59" t="s">
        <v>27</v>
      </c>
      <c r="C2" s="60" t="s">
        <v>28</v>
      </c>
      <c r="D2" s="59" t="s">
        <v>47</v>
      </c>
      <c r="E2" s="61">
        <v>154789645663226</v>
      </c>
      <c r="F2" s="59" t="s">
        <v>29</v>
      </c>
      <c r="G2" s="62">
        <f>'Programarea reparatiilor '!I2</f>
        <v>220</v>
      </c>
      <c r="H2" s="62">
        <f>'Programarea reparatiilor '!J2</f>
        <v>1000</v>
      </c>
      <c r="I2" s="62">
        <f>'Programarea reparatiilor '!K2</f>
        <v>0</v>
      </c>
      <c r="J2" s="62">
        <f>'Programarea reparatiilor '!L2</f>
        <v>137</v>
      </c>
      <c r="K2" s="63">
        <f>'Programarea reparatiilor '!Q2</f>
        <v>1000</v>
      </c>
      <c r="L2" s="64">
        <f>'Programarea reparatiilor '!V2</f>
        <v>200</v>
      </c>
      <c r="M2" s="65">
        <f>SUM(G2:L2)</f>
        <v>2557</v>
      </c>
    </row>
    <row r="3" spans="1:13" ht="15.6" x14ac:dyDescent="0.3">
      <c r="A3" s="67">
        <v>1</v>
      </c>
      <c r="B3" s="70"/>
      <c r="C3" s="71"/>
      <c r="D3" s="72"/>
      <c r="E3" s="73"/>
      <c r="F3" s="72"/>
      <c r="G3" s="74">
        <f>'Programarea reparatiilor '!I3</f>
        <v>0</v>
      </c>
      <c r="H3" s="74">
        <f>'Programarea reparatiilor '!J3</f>
        <v>0</v>
      </c>
      <c r="I3" s="74">
        <f>'Programarea reparatiilor '!K3</f>
        <v>0</v>
      </c>
      <c r="J3" s="74">
        <f>'Programarea reparatiilor '!L3</f>
        <v>0</v>
      </c>
      <c r="K3" s="72">
        <f>'Programarea reparatiilor '!Q3</f>
        <v>0</v>
      </c>
      <c r="L3" s="75">
        <f>'Programarea reparatiilor '!V3</f>
        <v>0</v>
      </c>
      <c r="M3" s="76">
        <f t="shared" ref="M3:M9" si="0">SUM(G3:L3)</f>
        <v>0</v>
      </c>
    </row>
    <row r="4" spans="1:13" ht="15.6" x14ac:dyDescent="0.3">
      <c r="A4" s="68">
        <v>2</v>
      </c>
      <c r="B4" s="77"/>
      <c r="C4" s="25"/>
      <c r="D4" s="24"/>
      <c r="E4" s="31"/>
      <c r="F4" s="24"/>
      <c r="G4" s="66">
        <f>'Programarea reparatiilor '!I4</f>
        <v>0</v>
      </c>
      <c r="H4" s="66">
        <f>'Programarea reparatiilor '!J4</f>
        <v>0</v>
      </c>
      <c r="I4" s="66">
        <f>'Programarea reparatiilor '!K4</f>
        <v>0</v>
      </c>
      <c r="J4" s="66">
        <f>'Programarea reparatiilor '!L4</f>
        <v>0</v>
      </c>
      <c r="K4" s="24">
        <f>'Programarea reparatiilor '!Q4</f>
        <v>0</v>
      </c>
      <c r="L4" s="50">
        <f>'Programarea reparatiilor '!V4</f>
        <v>0</v>
      </c>
      <c r="M4" s="78">
        <f t="shared" si="0"/>
        <v>0</v>
      </c>
    </row>
    <row r="5" spans="1:13" ht="15.6" x14ac:dyDescent="0.3">
      <c r="A5" s="68">
        <v>3</v>
      </c>
      <c r="B5" s="77"/>
      <c r="C5" s="24"/>
      <c r="D5" s="24"/>
      <c r="E5" s="31"/>
      <c r="F5" s="24"/>
      <c r="G5" s="66">
        <f>'Programarea reparatiilor '!I5</f>
        <v>0</v>
      </c>
      <c r="H5" s="66">
        <f>'Programarea reparatiilor '!J5</f>
        <v>0</v>
      </c>
      <c r="I5" s="66">
        <f>'Programarea reparatiilor '!K5</f>
        <v>0</v>
      </c>
      <c r="J5" s="66">
        <f>'Programarea reparatiilor '!L5</f>
        <v>0</v>
      </c>
      <c r="K5" s="24">
        <f>'Programarea reparatiilor '!Q5</f>
        <v>0</v>
      </c>
      <c r="L5" s="50">
        <f>'Programarea reparatiilor '!V5</f>
        <v>0</v>
      </c>
      <c r="M5" s="78">
        <f t="shared" si="0"/>
        <v>0</v>
      </c>
    </row>
    <row r="6" spans="1:13" ht="15.6" x14ac:dyDescent="0.3">
      <c r="A6" s="68">
        <v>4</v>
      </c>
      <c r="B6" s="77"/>
      <c r="C6" s="24"/>
      <c r="D6" s="24"/>
      <c r="E6" s="31"/>
      <c r="F6" s="24"/>
      <c r="G6" s="66">
        <f>'Programarea reparatiilor '!I6</f>
        <v>0</v>
      </c>
      <c r="H6" s="66">
        <f>'Programarea reparatiilor '!J6</f>
        <v>0</v>
      </c>
      <c r="I6" s="66">
        <f>'Programarea reparatiilor '!K6</f>
        <v>0</v>
      </c>
      <c r="J6" s="66">
        <f>'Programarea reparatiilor '!L6</f>
        <v>0</v>
      </c>
      <c r="K6" s="24">
        <f>'Programarea reparatiilor '!Q6</f>
        <v>0</v>
      </c>
      <c r="L6" s="50">
        <f>'Programarea reparatiilor '!V6</f>
        <v>0</v>
      </c>
      <c r="M6" s="78">
        <f t="shared" si="0"/>
        <v>0</v>
      </c>
    </row>
    <row r="7" spans="1:13" ht="15.6" x14ac:dyDescent="0.3">
      <c r="A7" s="68">
        <v>5</v>
      </c>
      <c r="B7" s="77"/>
      <c r="C7" s="24"/>
      <c r="D7" s="24"/>
      <c r="E7" s="31"/>
      <c r="F7" s="24"/>
      <c r="G7" s="66">
        <f>'Programarea reparatiilor '!I7</f>
        <v>0</v>
      </c>
      <c r="H7" s="66">
        <f>'Programarea reparatiilor '!J7</f>
        <v>0</v>
      </c>
      <c r="I7" s="66">
        <f>'Programarea reparatiilor '!K7</f>
        <v>0</v>
      </c>
      <c r="J7" s="66">
        <f>'Programarea reparatiilor '!L7</f>
        <v>0</v>
      </c>
      <c r="K7" s="24">
        <f>'Programarea reparatiilor '!Q7</f>
        <v>0</v>
      </c>
      <c r="L7" s="50">
        <f>'Programarea reparatiilor '!V7</f>
        <v>0</v>
      </c>
      <c r="M7" s="78">
        <f t="shared" si="0"/>
        <v>0</v>
      </c>
    </row>
    <row r="8" spans="1:13" ht="15.6" x14ac:dyDescent="0.3">
      <c r="A8" s="68">
        <v>6</v>
      </c>
      <c r="B8" s="77"/>
      <c r="C8" s="24"/>
      <c r="D8" s="24"/>
      <c r="E8" s="31"/>
      <c r="F8" s="24"/>
      <c r="G8" s="66">
        <f>'Programarea reparatiilor '!I8</f>
        <v>0</v>
      </c>
      <c r="H8" s="66">
        <f>'Programarea reparatiilor '!J8</f>
        <v>0</v>
      </c>
      <c r="I8" s="66">
        <f>'Programarea reparatiilor '!K8</f>
        <v>0</v>
      </c>
      <c r="J8" s="66">
        <f>'Programarea reparatiilor '!L8</f>
        <v>0</v>
      </c>
      <c r="K8" s="24">
        <f>'Programarea reparatiilor '!Q8</f>
        <v>0</v>
      </c>
      <c r="L8" s="50">
        <f>'Programarea reparatiilor '!V8</f>
        <v>0</v>
      </c>
      <c r="M8" s="78">
        <f t="shared" si="0"/>
        <v>0</v>
      </c>
    </row>
    <row r="9" spans="1:13" ht="16.2" thickBot="1" x14ac:dyDescent="0.35">
      <c r="A9" s="69">
        <v>7</v>
      </c>
      <c r="B9" s="79"/>
      <c r="C9" s="28"/>
      <c r="D9" s="28"/>
      <c r="E9" s="32"/>
      <c r="F9" s="28"/>
      <c r="G9" s="80">
        <f>'Programarea reparatiilor '!I9</f>
        <v>0</v>
      </c>
      <c r="H9" s="80">
        <f>'Programarea reparatiilor '!J9</f>
        <v>0</v>
      </c>
      <c r="I9" s="80">
        <f>'Programarea reparatiilor '!K9</f>
        <v>0</v>
      </c>
      <c r="J9" s="80">
        <f>'Programarea reparatiilor '!L9</f>
        <v>0</v>
      </c>
      <c r="K9" s="28">
        <f>'Programarea reparatiilor '!Q9</f>
        <v>0</v>
      </c>
      <c r="L9" s="51">
        <f>'Programarea reparatiilor '!V9</f>
        <v>0</v>
      </c>
      <c r="M9" s="81">
        <f t="shared" si="0"/>
        <v>0</v>
      </c>
    </row>
    <row r="12" spans="1:13" x14ac:dyDescent="0.3">
      <c r="A12" s="83" t="s">
        <v>35</v>
      </c>
      <c r="B12" s="83"/>
      <c r="C12" s="83"/>
      <c r="D12" s="83"/>
      <c r="E12" s="83"/>
      <c r="F12" s="83"/>
      <c r="G12" s="83"/>
    </row>
    <row r="13" spans="1:13" x14ac:dyDescent="0.3">
      <c r="A13" s="83" t="s">
        <v>67</v>
      </c>
      <c r="B13" s="83"/>
      <c r="C13" s="83"/>
      <c r="D13" s="83"/>
      <c r="E13" s="83"/>
      <c r="F13" s="83"/>
      <c r="G13" s="83"/>
    </row>
  </sheetData>
  <autoFilter ref="A1:M9" xr:uid="{FA989AE3-E376-4AB8-AC7C-404CC3711FA4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0486D-916D-45DB-B06B-20FFAF713D22}">
  <dimension ref="B2:P11"/>
  <sheetViews>
    <sheetView workbookViewId="0">
      <selection activeCell="D3" sqref="D3"/>
    </sheetView>
  </sheetViews>
  <sheetFormatPr defaultRowHeight="14.4" x14ac:dyDescent="0.3"/>
  <cols>
    <col min="2" max="2" width="12" customWidth="1"/>
    <col min="11" max="15" width="15.21875" customWidth="1"/>
    <col min="16" max="16" width="14.21875" customWidth="1"/>
  </cols>
  <sheetData>
    <row r="2" spans="2:16" ht="15" thickBot="1" x14ac:dyDescent="0.35">
      <c r="B2" t="s">
        <v>68</v>
      </c>
      <c r="C2" t="s">
        <v>69</v>
      </c>
      <c r="E2" t="s">
        <v>70</v>
      </c>
      <c r="F2">
        <v>2023</v>
      </c>
    </row>
    <row r="3" spans="2:16" ht="70.2" customHeight="1" thickBot="1" x14ac:dyDescent="0.35">
      <c r="K3" s="16" t="s">
        <v>10</v>
      </c>
      <c r="L3" s="16" t="s">
        <v>11</v>
      </c>
      <c r="M3" s="16" t="s">
        <v>12</v>
      </c>
      <c r="N3" s="16" t="s">
        <v>33</v>
      </c>
      <c r="O3" s="16" t="s">
        <v>19</v>
      </c>
      <c r="P3" s="16" t="s">
        <v>59</v>
      </c>
    </row>
    <row r="4" spans="2:16" ht="19.2" customHeight="1" thickBot="1" x14ac:dyDescent="0.35">
      <c r="B4" t="s">
        <v>71</v>
      </c>
      <c r="C4" t="s">
        <v>72</v>
      </c>
      <c r="D4" t="s">
        <v>73</v>
      </c>
      <c r="E4" t="s">
        <v>74</v>
      </c>
      <c r="F4" t="s">
        <v>75</v>
      </c>
      <c r="G4" t="s">
        <v>76</v>
      </c>
      <c r="H4" t="s">
        <v>77</v>
      </c>
      <c r="K4" s="101">
        <v>45491</v>
      </c>
      <c r="L4" s="101">
        <v>45606</v>
      </c>
      <c r="M4" s="101">
        <v>45725</v>
      </c>
      <c r="N4" s="59" t="s">
        <v>31</v>
      </c>
      <c r="O4" s="102">
        <v>45453</v>
      </c>
      <c r="P4" s="102">
        <v>45362</v>
      </c>
    </row>
    <row r="5" spans="2:16" x14ac:dyDescent="0.3">
      <c r="B5" cm="1">
        <f t="array" ref="B5:H10">_xlfn.SEQUENCE(6,7)</f>
        <v>1</v>
      </c>
      <c r="C5">
        <v>2</v>
      </c>
      <c r="D5">
        <v>3</v>
      </c>
      <c r="E5">
        <v>4</v>
      </c>
      <c r="F5">
        <v>5</v>
      </c>
      <c r="G5">
        <v>6</v>
      </c>
      <c r="H5">
        <v>7</v>
      </c>
      <c r="K5" s="103">
        <f>'Organizarea parcului auto'!N4</f>
        <v>0</v>
      </c>
      <c r="L5" s="103">
        <f>'Organizarea parcului auto'!Q4</f>
        <v>0</v>
      </c>
      <c r="M5" s="103">
        <f>'Organizarea parcului auto'!T4</f>
        <v>0</v>
      </c>
      <c r="N5" s="103">
        <f>'Organizarea parcului auto'!W4</f>
        <v>0</v>
      </c>
      <c r="O5" s="106">
        <f>'Programarea reparatiilor '!S3</f>
        <v>0</v>
      </c>
      <c r="P5" s="109">
        <f>'Programarea reparatiilor '!U3</f>
        <v>0</v>
      </c>
    </row>
    <row r="6" spans="2:16" x14ac:dyDescent="0.3">
      <c r="B6">
        <v>8</v>
      </c>
      <c r="C6">
        <v>9</v>
      </c>
      <c r="D6">
        <v>10</v>
      </c>
      <c r="E6">
        <v>11</v>
      </c>
      <c r="F6">
        <v>12</v>
      </c>
      <c r="G6">
        <v>13</v>
      </c>
      <c r="H6">
        <v>14</v>
      </c>
      <c r="K6" s="104">
        <f>'Organizarea parcului auto'!N5</f>
        <v>0</v>
      </c>
      <c r="L6" s="104">
        <f>'Organizarea parcului auto'!Q5</f>
        <v>0</v>
      </c>
      <c r="M6" s="104">
        <f>'Organizarea parcului auto'!T5</f>
        <v>0</v>
      </c>
      <c r="N6" s="104">
        <f>'Organizarea parcului auto'!W5</f>
        <v>0</v>
      </c>
      <c r="O6" s="107">
        <f>'Programarea reparatiilor '!S4</f>
        <v>0</v>
      </c>
      <c r="P6" s="110">
        <f>'Programarea reparatiilor '!U4</f>
        <v>0</v>
      </c>
    </row>
    <row r="7" spans="2:16" x14ac:dyDescent="0.3">
      <c r="B7">
        <v>15</v>
      </c>
      <c r="C7">
        <v>16</v>
      </c>
      <c r="D7">
        <v>17</v>
      </c>
      <c r="E7">
        <v>18</v>
      </c>
      <c r="F7">
        <v>19</v>
      </c>
      <c r="G7">
        <v>20</v>
      </c>
      <c r="H7">
        <v>21</v>
      </c>
      <c r="K7" s="104">
        <f>'Organizarea parcului auto'!N6</f>
        <v>0</v>
      </c>
      <c r="L7" s="104">
        <f>'Organizarea parcului auto'!Q6</f>
        <v>0</v>
      </c>
      <c r="M7" s="104">
        <f>'Organizarea parcului auto'!T6</f>
        <v>0</v>
      </c>
      <c r="N7" s="104">
        <f>'Organizarea parcului auto'!W6</f>
        <v>0</v>
      </c>
      <c r="O7" s="107">
        <f>'Programarea reparatiilor '!S5</f>
        <v>0</v>
      </c>
      <c r="P7" s="110">
        <f>'Programarea reparatiilor '!U5</f>
        <v>0</v>
      </c>
    </row>
    <row r="8" spans="2:16" x14ac:dyDescent="0.3">
      <c r="B8">
        <v>22</v>
      </c>
      <c r="C8">
        <v>23</v>
      </c>
      <c r="D8">
        <v>24</v>
      </c>
      <c r="E8">
        <v>25</v>
      </c>
      <c r="F8">
        <v>26</v>
      </c>
      <c r="G8">
        <v>27</v>
      </c>
      <c r="H8">
        <v>28</v>
      </c>
      <c r="K8" s="104">
        <f>'Organizarea parcului auto'!N7</f>
        <v>0</v>
      </c>
      <c r="L8" s="104">
        <f>'Organizarea parcului auto'!Q7</f>
        <v>0</v>
      </c>
      <c r="M8" s="104">
        <f>'Organizarea parcului auto'!T7</f>
        <v>0</v>
      </c>
      <c r="N8" s="104">
        <f>'Organizarea parcului auto'!W7</f>
        <v>0</v>
      </c>
      <c r="O8" s="107">
        <f>'Programarea reparatiilor '!S6</f>
        <v>0</v>
      </c>
      <c r="P8" s="110">
        <f>'Programarea reparatiilor '!U6</f>
        <v>0</v>
      </c>
    </row>
    <row r="9" spans="2:16" x14ac:dyDescent="0.3">
      <c r="B9">
        <v>29</v>
      </c>
      <c r="C9">
        <v>30</v>
      </c>
      <c r="D9">
        <v>31</v>
      </c>
      <c r="E9">
        <v>32</v>
      </c>
      <c r="F9">
        <v>33</v>
      </c>
      <c r="G9">
        <v>34</v>
      </c>
      <c r="H9">
        <v>35</v>
      </c>
      <c r="K9" s="104">
        <f>'Organizarea parcului auto'!N8</f>
        <v>0</v>
      </c>
      <c r="L9" s="104">
        <f>'Organizarea parcului auto'!Q8</f>
        <v>0</v>
      </c>
      <c r="M9" s="104">
        <f>'Organizarea parcului auto'!T8</f>
        <v>0</v>
      </c>
      <c r="N9" s="104">
        <f>'Organizarea parcului auto'!W8</f>
        <v>0</v>
      </c>
      <c r="O9" s="107">
        <f>'Programarea reparatiilor '!S7</f>
        <v>0</v>
      </c>
      <c r="P9" s="110">
        <f>'Programarea reparatiilor '!U7</f>
        <v>0</v>
      </c>
    </row>
    <row r="10" spans="2:16" x14ac:dyDescent="0.3">
      <c r="B10">
        <v>36</v>
      </c>
      <c r="C10">
        <v>37</v>
      </c>
      <c r="D10">
        <v>38</v>
      </c>
      <c r="E10">
        <v>39</v>
      </c>
      <c r="F10">
        <v>40</v>
      </c>
      <c r="G10">
        <v>41</v>
      </c>
      <c r="H10">
        <v>42</v>
      </c>
      <c r="K10" s="104">
        <f>'Organizarea parcului auto'!N9</f>
        <v>0</v>
      </c>
      <c r="L10" s="104">
        <f>'Organizarea parcului auto'!Q9</f>
        <v>0</v>
      </c>
      <c r="M10" s="104">
        <f>'Organizarea parcului auto'!T9</f>
        <v>0</v>
      </c>
      <c r="N10" s="104">
        <f>'Organizarea parcului auto'!W9</f>
        <v>0</v>
      </c>
      <c r="O10" s="107">
        <f>'Programarea reparatiilor '!S8</f>
        <v>0</v>
      </c>
      <c r="P10" s="110">
        <f>'Programarea reparatiilor '!U8</f>
        <v>0</v>
      </c>
    </row>
    <row r="11" spans="2:16" ht="15" thickBot="1" x14ac:dyDescent="0.35">
      <c r="K11" s="105">
        <f>'Organizarea parcului auto'!N10</f>
        <v>0</v>
      </c>
      <c r="L11" s="105">
        <f>'Organizarea parcului auto'!Q10</f>
        <v>0</v>
      </c>
      <c r="M11" s="105">
        <f>'Organizarea parcului auto'!T10</f>
        <v>0</v>
      </c>
      <c r="N11" s="105">
        <f>'Organizarea parcului auto'!W10</f>
        <v>0</v>
      </c>
      <c r="O11" s="108">
        <f>'Programarea reparatiilor '!S9</f>
        <v>0</v>
      </c>
      <c r="P11" s="111">
        <f>'Programarea reparatiilor '!U9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5</vt:i4>
      </vt:variant>
    </vt:vector>
  </HeadingPairs>
  <TitlesOfParts>
    <vt:vector size="5" baseType="lpstr">
      <vt:lpstr>Organizarea parcului auto</vt:lpstr>
      <vt:lpstr>Programarea reparatiilor </vt:lpstr>
      <vt:lpstr>Actele masinii</vt:lpstr>
      <vt:lpstr>Costurile de administrare auto</vt:lpstr>
      <vt:lpstr>Calendar auto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Andrada Vizireanu</dc:creator>
  <cp:lastModifiedBy>Andrada Vizireanu</cp:lastModifiedBy>
  <dcterms:created xsi:type="dcterms:W3CDTF">2024-07-18T20:32:06Z</dcterms:created>
  <dcterms:modified xsi:type="dcterms:W3CDTF">2024-07-29T20:48:37Z</dcterms:modified>
</cp:coreProperties>
</file>